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Back up pen drive 2020\Red Maiz\Red 24-25\Resultados\Difusión\"/>
    </mc:Choice>
  </mc:AlternateContent>
  <xr:revisionPtr revIDLastSave="0" documentId="13_ncr:1_{92CE29CE-3D9C-478E-ACF2-27998C277E9E}" xr6:coauthVersionLast="47" xr6:coauthVersionMax="47" xr10:uidLastSave="{00000000-0000-0000-0000-000000000000}"/>
  <bookViews>
    <workbookView xWindow="20370" yWindow="-120" windowWidth="20730" windowHeight="11160" xr2:uid="{3A143448-968A-4464-A02A-38B499A55E33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2" i="1" l="1"/>
  <c r="O32" i="1"/>
  <c r="N32" i="1"/>
  <c r="M32" i="1"/>
  <c r="L32" i="1"/>
  <c r="K32" i="1"/>
  <c r="J32" i="1"/>
  <c r="I32" i="1"/>
  <c r="H32" i="1"/>
  <c r="F32" i="1"/>
  <c r="D32" i="1"/>
  <c r="P31" i="1"/>
  <c r="O31" i="1"/>
  <c r="N31" i="1"/>
  <c r="M31" i="1"/>
  <c r="L31" i="1"/>
  <c r="K31" i="1"/>
  <c r="J31" i="1"/>
  <c r="I31" i="1"/>
  <c r="H31" i="1"/>
  <c r="F31" i="1"/>
  <c r="D31" i="1"/>
  <c r="P28" i="1"/>
  <c r="O28" i="1"/>
  <c r="N28" i="1"/>
  <c r="M28" i="1"/>
  <c r="L28" i="1"/>
  <c r="K28" i="1"/>
  <c r="J28" i="1"/>
  <c r="I28" i="1"/>
  <c r="H28" i="1"/>
  <c r="F28" i="1"/>
  <c r="D28" i="1"/>
  <c r="G24" i="1"/>
  <c r="E24" i="1"/>
  <c r="G23" i="1"/>
  <c r="E23" i="1"/>
  <c r="G22" i="1"/>
  <c r="E22" i="1"/>
  <c r="G21" i="1"/>
  <c r="E21" i="1"/>
  <c r="G20" i="1"/>
  <c r="E20" i="1"/>
  <c r="G19" i="1"/>
  <c r="E19" i="1"/>
  <c r="G18" i="1"/>
  <c r="E18" i="1"/>
  <c r="G17" i="1"/>
  <c r="E17" i="1"/>
  <c r="G16" i="1"/>
  <c r="E16" i="1"/>
  <c r="G15" i="1"/>
  <c r="E15" i="1"/>
  <c r="G14" i="1"/>
  <c r="E14" i="1"/>
  <c r="G13" i="1"/>
  <c r="E13" i="1"/>
  <c r="G12" i="1"/>
  <c r="G32" i="1" s="1"/>
  <c r="E12" i="1"/>
  <c r="E31" i="1" s="1"/>
  <c r="E32" i="1" l="1"/>
  <c r="G31" i="1"/>
  <c r="G28" i="1"/>
  <c r="E28" i="1"/>
</calcChain>
</file>

<file path=xl/sharedStrings.xml><?xml version="1.0" encoding="utf-8"?>
<sst xmlns="http://schemas.openxmlformats.org/spreadsheetml/2006/main" count="118" uniqueCount="84">
  <si>
    <t xml:space="preserve">CAMPAÑA 2024-25 </t>
  </si>
  <si>
    <t>MAIZ-ENSAYO COMPARATIVO DE RENDIMIENTO-San Francisco de Bellocq ST</t>
  </si>
  <si>
    <t>Mes</t>
  </si>
  <si>
    <t>Precipitación mensual(mm)</t>
  </si>
  <si>
    <t>Por:</t>
  </si>
  <si>
    <t>Martín Zamora</t>
  </si>
  <si>
    <t>Noviembre</t>
  </si>
  <si>
    <t>Coordinador: Dionisio Martínez</t>
  </si>
  <si>
    <t>Diciembre</t>
  </si>
  <si>
    <t xml:space="preserve">SIEMBRA: </t>
  </si>
  <si>
    <t xml:space="preserve"> 22/11/2024</t>
  </si>
  <si>
    <t xml:space="preserve">EMERGENCIA: </t>
  </si>
  <si>
    <t>Enero</t>
  </si>
  <si>
    <t>HERBICIDA PREEMERGENTE: Atrazina (1,8 kg/ha) + Acetoclor (2 l/ha)</t>
  </si>
  <si>
    <t>Febrero</t>
  </si>
  <si>
    <t>FERTILIZACION SIEMBRA:</t>
  </si>
  <si>
    <t>120 kg/ha Fosfato Monoamónico</t>
  </si>
  <si>
    <t>FERTILIZACION V6: 140 kg/ha N como urea</t>
  </si>
  <si>
    <t>Marzo</t>
  </si>
  <si>
    <t>Nº REPETICIONES: 4</t>
  </si>
  <si>
    <t>Abril</t>
  </si>
  <si>
    <r>
      <t>Scia Parcela : 12,48 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(4 surcos 0,52 m x 6 m)        COSECHA: 5,2 m</t>
    </r>
    <r>
      <rPr>
        <b/>
        <vertAlign val="superscript"/>
        <sz val="10"/>
        <rFont val="Arial"/>
        <family val="2"/>
      </rPr>
      <t>2</t>
    </r>
  </si>
  <si>
    <t>Nº HIBRIDOS: 13</t>
  </si>
  <si>
    <t>Altura (cm)</t>
  </si>
  <si>
    <t>Humedad</t>
  </si>
  <si>
    <t>Rendimiento</t>
  </si>
  <si>
    <t>N° O</t>
  </si>
  <si>
    <t>CRIADERO</t>
  </si>
  <si>
    <t>HIBRIDO</t>
  </si>
  <si>
    <t>Días E-VT</t>
  </si>
  <si>
    <t>Fecha VT</t>
  </si>
  <si>
    <t>Días E-R1</t>
  </si>
  <si>
    <t>Fecha R1</t>
  </si>
  <si>
    <t>plantas</t>
  </si>
  <si>
    <t>inserción</t>
  </si>
  <si>
    <t>Macollos/pl</t>
  </si>
  <si>
    <t>Densidad</t>
  </si>
  <si>
    <t>Espigas/pl</t>
  </si>
  <si>
    <t>P1000 g</t>
  </si>
  <si>
    <t>PH</t>
  </si>
  <si>
    <t>%</t>
  </si>
  <si>
    <t>Kg/ha (14,5% H°)</t>
  </si>
  <si>
    <t>Letras</t>
  </si>
  <si>
    <t>Pioneer</t>
  </si>
  <si>
    <t>P1669 VYHR</t>
  </si>
  <si>
    <t xml:space="preserve">A               </t>
  </si>
  <si>
    <t>ACA</t>
  </si>
  <si>
    <t>ACA EXP 23 MZ 220 VT3P</t>
  </si>
  <si>
    <t xml:space="preserve">  B             </t>
  </si>
  <si>
    <t>Nidera</t>
  </si>
  <si>
    <t>NS 7626 VIP 3 CL</t>
  </si>
  <si>
    <t xml:space="preserve">  B C           </t>
  </si>
  <si>
    <t xml:space="preserve">  B C D         </t>
  </si>
  <si>
    <t>P2021 PWUE</t>
  </si>
  <si>
    <t xml:space="preserve">    C D E       </t>
  </si>
  <si>
    <t>ACA 471 VT3 PRO</t>
  </si>
  <si>
    <t xml:space="preserve">    C D E F     </t>
  </si>
  <si>
    <t>ACA 477 VIP 3 CL</t>
  </si>
  <si>
    <t>NS 7765 VIP 3</t>
  </si>
  <si>
    <t xml:space="preserve">      D E F     </t>
  </si>
  <si>
    <t>ACA 482 VT3 PRO</t>
  </si>
  <si>
    <t xml:space="preserve">        E F     </t>
  </si>
  <si>
    <t>ACA 476 TRECEPTA</t>
  </si>
  <si>
    <t xml:space="preserve">          F G   </t>
  </si>
  <si>
    <t>El Cencerro</t>
  </si>
  <si>
    <t>ACA 473 TRECEPTA</t>
  </si>
  <si>
    <t xml:space="preserve">            G   </t>
  </si>
  <si>
    <t>ACA EXP 24 MZ 214 VT3P</t>
  </si>
  <si>
    <t xml:space="preserve">              H </t>
  </si>
  <si>
    <t>% Hum</t>
  </si>
  <si>
    <t>Promedio</t>
  </si>
  <si>
    <t>dms P&lt;0,05</t>
  </si>
  <si>
    <t>C.V. %</t>
  </si>
  <si>
    <t>Máximo</t>
  </si>
  <si>
    <t>Mínimo</t>
  </si>
  <si>
    <t>*</t>
  </si>
  <si>
    <t>n.s.</t>
  </si>
  <si>
    <t>Los valores seguidos por la misma letra no difieren significativamente P&lt;0,05</t>
  </si>
  <si>
    <t xml:space="preserve">dms= Diferencias mínimas significativas P&lt;0,05 </t>
  </si>
  <si>
    <t xml:space="preserve">C.V.= Coeficiente de variación </t>
  </si>
  <si>
    <t>PH= Peso Hectolítrico corregido a 14,5% humedad</t>
  </si>
  <si>
    <t>n.s. sin efecto significativo del genotipo | * efecto significativo del genotipo</t>
  </si>
  <si>
    <t xml:space="preserve">NS 7624 VIP 3 CL </t>
  </si>
  <si>
    <t>CEC2325XP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</si>
</sst>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m"/>
    <numFmt numFmtId="166" formatCode="0.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b/>
      <vertAlign val="superscript"/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0"/>
      <color rgb="FF000000"/>
      <name val="Arial"/>
      <family val="2"/>
    </font>
    <font>
      <sz val="10"/>
      <name val="Calibri"/>
      <family val="2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0"/>
      <color rgb="FFC0000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1" fillId="0" borderId="0"/>
    <xf numFmtId="0" fontId="1" fillId="0" borderId="0"/>
  </cellStyleXfs>
  <cellXfs count="67">
    <xf numFmtId="0" fontId="0" fillId="0" borderId="0" xfId="0"/>
    <xf numFmtId="0" fontId="3" fillId="0" borderId="0" xfId="1" applyAlignment="1">
      <alignment horizontal="left" vertical="center"/>
    </xf>
    <xf numFmtId="0" fontId="3" fillId="0" borderId="0" xfId="1"/>
    <xf numFmtId="0" fontId="4" fillId="0" borderId="0" xfId="1" applyFont="1" applyAlignment="1">
      <alignment horizontal="center"/>
    </xf>
    <xf numFmtId="0" fontId="4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>
      <alignment horizontal="left"/>
    </xf>
    <xf numFmtId="0" fontId="3" fillId="0" borderId="0" xfId="1" applyAlignment="1">
      <alignment horizontal="center"/>
    </xf>
    <xf numFmtId="0" fontId="5" fillId="0" borderId="0" xfId="1" applyFont="1" applyAlignment="1">
      <alignment horizontal="left" vertical="center"/>
    </xf>
    <xf numFmtId="14" fontId="5" fillId="0" borderId="0" xfId="1" applyNumberFormat="1" applyFont="1"/>
    <xf numFmtId="0" fontId="6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8" fillId="0" borderId="0" xfId="1" applyFont="1" applyAlignment="1">
      <alignment horizontal="left" vertical="center"/>
    </xf>
    <xf numFmtId="0" fontId="2" fillId="0" borderId="0" xfId="1" applyFont="1" applyAlignment="1">
      <alignment vertical="center"/>
    </xf>
    <xf numFmtId="0" fontId="5" fillId="0" borderId="0" xfId="1" applyFont="1"/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9" fillId="0" borderId="0" xfId="1" applyFont="1"/>
    <xf numFmtId="0" fontId="8" fillId="0" borderId="0" xfId="1" applyFont="1"/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/>
    </xf>
    <xf numFmtId="14" fontId="9" fillId="0" borderId="0" xfId="1" applyNumberFormat="1" applyFont="1"/>
    <xf numFmtId="14" fontId="3" fillId="0" borderId="0" xfId="1" applyNumberFormat="1"/>
    <xf numFmtId="0" fontId="11" fillId="0" borderId="0" xfId="1" applyFont="1" applyAlignment="1">
      <alignment horizontal="center"/>
    </xf>
    <xf numFmtId="0" fontId="11" fillId="0" borderId="0" xfId="1" applyFont="1"/>
    <xf numFmtId="0" fontId="12" fillId="0" borderId="0" xfId="1" applyFont="1"/>
    <xf numFmtId="0" fontId="5" fillId="0" borderId="0" xfId="2" applyFont="1" applyAlignment="1">
      <alignment horizontal="center" vertical="center"/>
    </xf>
    <xf numFmtId="0" fontId="13" fillId="0" borderId="3" xfId="1" applyFont="1" applyBorder="1" applyAlignment="1">
      <alignment horizontal="center"/>
    </xf>
    <xf numFmtId="0" fontId="8" fillId="0" borderId="1" xfId="1" applyFont="1" applyBorder="1" applyAlignment="1">
      <alignment horizontal="center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horizontal="center"/>
    </xf>
    <xf numFmtId="0" fontId="8" fillId="0" borderId="5" xfId="1" applyFont="1" applyBorder="1" applyAlignment="1">
      <alignment horizontal="center"/>
    </xf>
    <xf numFmtId="0" fontId="5" fillId="0" borderId="3" xfId="1" applyFont="1" applyBorder="1"/>
    <xf numFmtId="1" fontId="0" fillId="0" borderId="0" xfId="0" applyNumberFormat="1"/>
    <xf numFmtId="14" fontId="0" fillId="0" borderId="0" xfId="0" applyNumberFormat="1"/>
    <xf numFmtId="164" fontId="0" fillId="0" borderId="0" xfId="0" applyNumberFormat="1"/>
    <xf numFmtId="0" fontId="14" fillId="0" borderId="0" xfId="1" applyFont="1" applyAlignment="1">
      <alignment horizontal="center"/>
    </xf>
    <xf numFmtId="2" fontId="3" fillId="0" borderId="0" xfId="1" applyNumberFormat="1" applyAlignment="1">
      <alignment horizontal="center"/>
    </xf>
    <xf numFmtId="165" fontId="15" fillId="0" borderId="0" xfId="1" applyNumberFormat="1" applyFont="1" applyAlignment="1">
      <alignment horizontal="center" vertical="center"/>
    </xf>
    <xf numFmtId="2" fontId="3" fillId="0" borderId="0" xfId="1" applyNumberFormat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13" fillId="0" borderId="3" xfId="1" applyFont="1" applyBorder="1" applyAlignment="1">
      <alignment horizontal="left"/>
    </xf>
    <xf numFmtId="1" fontId="8" fillId="0" borderId="3" xfId="1" applyNumberFormat="1" applyFont="1" applyBorder="1" applyAlignment="1">
      <alignment horizontal="center"/>
    </xf>
    <xf numFmtId="14" fontId="8" fillId="0" borderId="3" xfId="1" applyNumberFormat="1" applyFont="1" applyBorder="1" applyAlignment="1">
      <alignment horizontal="center"/>
    </xf>
    <xf numFmtId="164" fontId="8" fillId="0" borderId="3" xfId="1" applyNumberFormat="1" applyFont="1" applyBorder="1" applyAlignment="1">
      <alignment horizontal="center"/>
    </xf>
    <xf numFmtId="166" fontId="2" fillId="0" borderId="3" xfId="3" applyNumberFormat="1" applyFont="1" applyBorder="1" applyAlignment="1">
      <alignment horizontal="center" vertical="center"/>
    </xf>
    <xf numFmtId="16" fontId="2" fillId="0" borderId="3" xfId="0" applyNumberFormat="1" applyFont="1" applyBorder="1" applyAlignment="1">
      <alignment horizontal="center"/>
    </xf>
    <xf numFmtId="164" fontId="2" fillId="0" borderId="3" xfId="3" applyNumberFormat="1" applyFont="1" applyBorder="1" applyAlignment="1">
      <alignment horizontal="center"/>
    </xf>
    <xf numFmtId="166" fontId="8" fillId="0" borderId="3" xfId="1" applyNumberFormat="1" applyFont="1" applyBorder="1" applyAlignment="1">
      <alignment horizontal="center"/>
    </xf>
    <xf numFmtId="0" fontId="2" fillId="0" borderId="3" xfId="3" applyFont="1" applyBorder="1" applyAlignment="1">
      <alignment horizontal="center"/>
    </xf>
    <xf numFmtId="0" fontId="2" fillId="0" borderId="3" xfId="3" applyFont="1" applyBorder="1" applyAlignment="1">
      <alignment horizontal="center" vertical="center"/>
    </xf>
    <xf numFmtId="2" fontId="8" fillId="0" borderId="1" xfId="1" applyNumberFormat="1" applyFont="1" applyBorder="1" applyAlignment="1">
      <alignment horizontal="center"/>
    </xf>
    <xf numFmtId="2" fontId="2" fillId="0" borderId="3" xfId="3" applyNumberFormat="1" applyFont="1" applyBorder="1" applyAlignment="1">
      <alignment horizontal="center" vertical="center"/>
    </xf>
    <xf numFmtId="0" fontId="16" fillId="0" borderId="0" xfId="1" applyFont="1" applyAlignment="1">
      <alignment horizontal="center"/>
    </xf>
    <xf numFmtId="0" fontId="17" fillId="0" borderId="0" xfId="1" applyFont="1"/>
    <xf numFmtId="0" fontId="17" fillId="0" borderId="0" xfId="1" applyFont="1" applyAlignment="1">
      <alignment horizontal="left"/>
    </xf>
    <xf numFmtId="16" fontId="8" fillId="0" borderId="0" xfId="1" applyNumberFormat="1" applyFont="1" applyAlignment="1">
      <alignment horizontal="center"/>
    </xf>
    <xf numFmtId="16" fontId="18" fillId="0" borderId="0" xfId="1" applyNumberFormat="1" applyFont="1" applyAlignment="1">
      <alignment horizontal="center"/>
    </xf>
    <xf numFmtId="0" fontId="13" fillId="0" borderId="0" xfId="1" applyFont="1" applyAlignment="1">
      <alignment horizontal="left"/>
    </xf>
    <xf numFmtId="0" fontId="4" fillId="0" borderId="0" xfId="1" applyFont="1"/>
    <xf numFmtId="0" fontId="8" fillId="0" borderId="0" xfId="1" applyFont="1"/>
    <xf numFmtId="0" fontId="11" fillId="0" borderId="0" xfId="1" applyFont="1"/>
    <xf numFmtId="0" fontId="13" fillId="0" borderId="1" xfId="1" applyFont="1" applyBorder="1" applyAlignment="1">
      <alignment horizontal="center" wrapText="1"/>
    </xf>
    <xf numFmtId="0" fontId="13" fillId="0" borderId="2" xfId="1" applyFont="1" applyBorder="1" applyAlignment="1">
      <alignment horizontal="center" wrapText="1"/>
    </xf>
  </cellXfs>
  <cellStyles count="4">
    <cellStyle name="Normal" xfId="0" builtinId="0"/>
    <cellStyle name="Normal 2" xfId="1" xr:uid="{23B4DDA7-BB71-45DB-9153-9D6D3E724DA6}"/>
    <cellStyle name="Normal 3" xfId="3" xr:uid="{885319FB-B00D-42E2-837A-7571136644E6}"/>
    <cellStyle name="Normal 4" xfId="2" xr:uid="{736876D9-0E73-48BA-8D0C-AB501C463AF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invertIfNegative val="0"/>
          <c:cat>
            <c:strRef>
              <c:f>Hoja1!$S$2:$S$7</c:f>
              <c:strCache>
                <c:ptCount val="6"/>
                <c:pt idx="0">
                  <c:v>Noviembre</c:v>
                </c:pt>
                <c:pt idx="1">
                  <c:v>Diciembre</c:v>
                </c:pt>
                <c:pt idx="2">
                  <c:v>Enero</c:v>
                </c:pt>
                <c:pt idx="3">
                  <c:v>Febrero</c:v>
                </c:pt>
                <c:pt idx="4">
                  <c:v>Marzo</c:v>
                </c:pt>
                <c:pt idx="5">
                  <c:v>Abril</c:v>
                </c:pt>
              </c:strCache>
            </c:strRef>
          </c:cat>
          <c:val>
            <c:numRef>
              <c:f>Hoja1!$U$2:$U$8</c:f>
              <c:numCache>
                <c:formatCode>General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0-8706-4054-B67C-5CBF31C851E9}"/>
            </c:ext>
          </c:extLst>
        </c:ser>
        <c:ser>
          <c:idx val="0"/>
          <c:order val="1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Hoja1!$S$2:$S$7</c:f>
              <c:strCache>
                <c:ptCount val="6"/>
                <c:pt idx="0">
                  <c:v>Noviembre</c:v>
                </c:pt>
                <c:pt idx="1">
                  <c:v>Diciembre</c:v>
                </c:pt>
                <c:pt idx="2">
                  <c:v>Enero</c:v>
                </c:pt>
                <c:pt idx="3">
                  <c:v>Febrero</c:v>
                </c:pt>
                <c:pt idx="4">
                  <c:v>Marzo</c:v>
                </c:pt>
                <c:pt idx="5">
                  <c:v>Abril</c:v>
                </c:pt>
              </c:strCache>
            </c:strRef>
          </c:cat>
          <c:val>
            <c:numRef>
              <c:f>Hoja1!$T$2:$T$7</c:f>
              <c:numCache>
                <c:formatCode>General</c:formatCode>
                <c:ptCount val="6"/>
                <c:pt idx="0">
                  <c:v>138</c:v>
                </c:pt>
                <c:pt idx="1">
                  <c:v>87</c:v>
                </c:pt>
                <c:pt idx="2">
                  <c:v>47</c:v>
                </c:pt>
                <c:pt idx="3">
                  <c:v>64</c:v>
                </c:pt>
                <c:pt idx="4">
                  <c:v>37</c:v>
                </c:pt>
                <c:pt idx="5">
                  <c:v>88.5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06-4054-B67C-5CBF31C851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8606799"/>
        <c:axId val="468609199"/>
      </c:barChart>
      <c:catAx>
        <c:axId val="468606799"/>
        <c:scaling>
          <c:orientation val="minMax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s-AR"/>
                  <a:t>Mes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AR"/>
          </a:p>
        </c:txPr>
        <c:crossAx val="468609199"/>
        <c:crosses val="autoZero"/>
        <c:auto val="1"/>
        <c:lblAlgn val="ctr"/>
        <c:lblOffset val="100"/>
        <c:noMultiLvlLbl val="0"/>
      </c:catAx>
      <c:valAx>
        <c:axId val="468609199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AR"/>
                  <a:t>Lluvias acumuladas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AR"/>
          </a:p>
        </c:txPr>
        <c:crossAx val="468606799"/>
        <c:crosses val="autoZero"/>
        <c:crossBetween val="between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  <c:extLst/>
  </c:chart>
  <c:spPr>
    <a:ln>
      <a:noFill/>
    </a:ln>
  </c:spPr>
  <c:txPr>
    <a:bodyPr/>
    <a:lstStyle/>
    <a:p>
      <a:pPr>
        <a:defRPr>
          <a:solidFill>
            <a:sysClr val="windowText" lastClr="000000"/>
          </a:solidFill>
        </a:defRPr>
      </a:pPr>
      <a:endParaRPr lang="es-AR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658244</xdr:colOff>
      <xdr:row>3</xdr:row>
      <xdr:rowOff>188798</xdr:rowOff>
    </xdr:from>
    <xdr:to>
      <xdr:col>11</xdr:col>
      <xdr:colOff>454780</xdr:colOff>
      <xdr:row>7</xdr:row>
      <xdr:rowOff>187784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1885904-4613-4853-BDC3-9476A711E0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3019" y="779348"/>
          <a:ext cx="1320536" cy="7609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22</xdr:col>
      <xdr:colOff>0</xdr:colOff>
      <xdr:row>1</xdr:row>
      <xdr:rowOff>0</xdr:rowOff>
    </xdr:from>
    <xdr:to>
      <xdr:col>26</xdr:col>
      <xdr:colOff>759325</xdr:colOff>
      <xdr:row>13</xdr:row>
      <xdr:rowOff>64611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DEFBF61-25CC-5555-56AC-0C91EF2CAC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D1FE41-31B1-4EB6-8DD1-F967BC74A314}">
  <dimension ref="A1:T38"/>
  <sheetViews>
    <sheetView tabSelected="1" topLeftCell="A7" workbookViewId="0">
      <selection activeCell="C22" sqref="C22"/>
    </sheetView>
  </sheetViews>
  <sheetFormatPr baseColWidth="10" defaultRowHeight="15" x14ac:dyDescent="0.25"/>
  <cols>
    <col min="3" max="3" width="23" customWidth="1"/>
    <col min="16" max="16" width="14.85546875" customWidth="1"/>
  </cols>
  <sheetData>
    <row r="1" spans="1:20" ht="15.75" x14ac:dyDescent="0.25">
      <c r="A1" s="1"/>
      <c r="B1" s="2"/>
      <c r="C1" s="3" t="s">
        <v>0</v>
      </c>
      <c r="D1" s="62" t="s">
        <v>1</v>
      </c>
      <c r="E1" s="62"/>
      <c r="F1" s="62"/>
      <c r="G1" s="62"/>
      <c r="H1" s="62"/>
      <c r="I1" s="62"/>
      <c r="J1" s="62"/>
      <c r="K1" s="62"/>
      <c r="L1" s="62"/>
      <c r="M1" s="62"/>
      <c r="N1" s="62"/>
      <c r="S1" s="2" t="s">
        <v>2</v>
      </c>
      <c r="T1" t="s">
        <v>3</v>
      </c>
    </row>
    <row r="2" spans="1:20" ht="15.75" x14ac:dyDescent="0.25">
      <c r="A2" s="1"/>
      <c r="B2" s="2"/>
      <c r="C2" s="2"/>
      <c r="D2" s="2"/>
      <c r="E2" s="4"/>
      <c r="F2" s="3"/>
      <c r="G2" s="4"/>
      <c r="H2" s="4"/>
      <c r="I2" s="3"/>
      <c r="J2" s="5" t="s">
        <v>4</v>
      </c>
      <c r="K2" s="6" t="s">
        <v>5</v>
      </c>
      <c r="L2" s="7"/>
      <c r="M2" s="7"/>
      <c r="S2" s="2" t="s">
        <v>6</v>
      </c>
      <c r="T2">
        <v>138</v>
      </c>
    </row>
    <row r="3" spans="1:20" x14ac:dyDescent="0.25">
      <c r="A3" s="1"/>
      <c r="B3" s="2"/>
      <c r="C3" s="2"/>
      <c r="D3" s="7"/>
      <c r="E3" s="2"/>
      <c r="F3" s="7"/>
      <c r="G3" s="2"/>
      <c r="H3" s="2"/>
      <c r="J3" s="7"/>
      <c r="L3" s="5" t="s">
        <v>7</v>
      </c>
      <c r="M3" s="7"/>
      <c r="N3" s="7"/>
      <c r="S3" s="2" t="s">
        <v>8</v>
      </c>
      <c r="T3">
        <v>87</v>
      </c>
    </row>
    <row r="4" spans="1:20" x14ac:dyDescent="0.25">
      <c r="A4" s="8" t="s">
        <v>9</v>
      </c>
      <c r="B4" s="9" t="s">
        <v>10</v>
      </c>
      <c r="C4" s="9"/>
      <c r="D4" s="10"/>
      <c r="E4" s="11" t="s">
        <v>11</v>
      </c>
      <c r="G4" s="9">
        <v>45625</v>
      </c>
      <c r="H4" s="9"/>
      <c r="I4" s="12"/>
      <c r="J4" s="7"/>
      <c r="K4" s="7"/>
      <c r="L4" s="7"/>
      <c r="M4" s="7"/>
      <c r="S4" s="2" t="s">
        <v>12</v>
      </c>
      <c r="T4">
        <v>47</v>
      </c>
    </row>
    <row r="5" spans="1:20" x14ac:dyDescent="0.25">
      <c r="A5" s="8" t="s">
        <v>13</v>
      </c>
      <c r="B5" s="2"/>
      <c r="C5" s="2"/>
      <c r="D5" s="7"/>
      <c r="E5" s="2"/>
      <c r="F5" s="7"/>
      <c r="G5" s="2"/>
      <c r="H5" s="2"/>
      <c r="I5" s="7"/>
      <c r="J5" s="7"/>
      <c r="K5" s="7"/>
      <c r="L5" s="7"/>
      <c r="M5" s="7"/>
      <c r="N5" s="7"/>
      <c r="S5" s="2" t="s">
        <v>14</v>
      </c>
      <c r="T5">
        <v>64</v>
      </c>
    </row>
    <row r="6" spans="1:20" x14ac:dyDescent="0.25">
      <c r="A6" s="13" t="s">
        <v>15</v>
      </c>
      <c r="B6" s="14"/>
      <c r="C6" s="15" t="s">
        <v>16</v>
      </c>
      <c r="D6" s="16"/>
      <c r="E6" s="17" t="s">
        <v>17</v>
      </c>
      <c r="F6" s="16"/>
      <c r="G6" s="18"/>
      <c r="H6" s="18"/>
      <c r="I6" s="7"/>
      <c r="J6" s="7"/>
      <c r="K6" s="7"/>
      <c r="L6" s="7"/>
      <c r="M6" s="7"/>
      <c r="N6" s="7"/>
      <c r="S6" s="2" t="s">
        <v>18</v>
      </c>
      <c r="T6">
        <v>37</v>
      </c>
    </row>
    <row r="7" spans="1:20" x14ac:dyDescent="0.25">
      <c r="A7" s="8" t="s">
        <v>19</v>
      </c>
      <c r="B7" s="15"/>
      <c r="C7" s="15"/>
      <c r="D7" s="11"/>
      <c r="E7" s="2"/>
      <c r="F7" s="7"/>
      <c r="G7" s="2"/>
      <c r="H7" s="2"/>
      <c r="I7" s="7"/>
      <c r="J7" s="7"/>
      <c r="K7" s="7"/>
      <c r="L7" s="7"/>
      <c r="M7" s="7"/>
      <c r="N7" s="7"/>
      <c r="S7" s="19" t="s">
        <v>20</v>
      </c>
      <c r="T7">
        <v>88.5</v>
      </c>
    </row>
    <row r="8" spans="1:20" x14ac:dyDescent="0.25">
      <c r="A8" s="13" t="s">
        <v>21</v>
      </c>
      <c r="B8" s="20"/>
      <c r="C8" s="20"/>
      <c r="D8" s="21"/>
      <c r="E8" s="2"/>
      <c r="F8" s="7"/>
      <c r="G8" s="2"/>
      <c r="H8" s="2"/>
      <c r="I8" s="22"/>
      <c r="J8" s="22"/>
      <c r="K8" s="22"/>
      <c r="L8" s="22"/>
      <c r="M8" s="22"/>
      <c r="N8" s="22"/>
      <c r="O8" s="19"/>
      <c r="P8" s="23"/>
      <c r="Q8" s="19"/>
      <c r="R8" s="19"/>
    </row>
    <row r="9" spans="1:20" x14ac:dyDescent="0.25">
      <c r="A9" s="8" t="s">
        <v>22</v>
      </c>
      <c r="B9" s="15"/>
      <c r="C9" s="2"/>
      <c r="D9" s="7"/>
      <c r="E9" s="24"/>
      <c r="F9" s="7"/>
      <c r="G9" s="2"/>
      <c r="H9" s="2"/>
      <c r="I9" s="7"/>
      <c r="J9" s="7"/>
      <c r="K9" s="7"/>
      <c r="L9" s="7"/>
      <c r="M9" s="7"/>
      <c r="N9" s="2"/>
      <c r="O9" s="24"/>
      <c r="P9" s="2"/>
      <c r="Q9" s="2"/>
      <c r="R9" s="19"/>
      <c r="S9" s="2"/>
    </row>
    <row r="10" spans="1:20" ht="18" customHeight="1" x14ac:dyDescent="0.25">
      <c r="A10" s="25"/>
      <c r="B10" s="26"/>
      <c r="C10" s="26"/>
      <c r="D10" s="25"/>
      <c r="E10" s="27"/>
      <c r="F10" s="25"/>
      <c r="G10" s="26"/>
      <c r="H10" s="65" t="s">
        <v>23</v>
      </c>
      <c r="I10" s="66"/>
      <c r="J10" s="28"/>
      <c r="K10" s="25"/>
      <c r="L10" s="25"/>
      <c r="M10" s="25"/>
      <c r="N10" s="25"/>
      <c r="O10" s="29" t="s">
        <v>24</v>
      </c>
      <c r="P10" s="29" t="s">
        <v>25</v>
      </c>
      <c r="Q10" s="2"/>
      <c r="R10" s="19"/>
      <c r="S10" s="24"/>
      <c r="T10" s="24"/>
    </row>
    <row r="11" spans="1:20" x14ac:dyDescent="0.25">
      <c r="A11" s="30" t="s">
        <v>26</v>
      </c>
      <c r="B11" s="31" t="s">
        <v>27</v>
      </c>
      <c r="C11" s="31" t="s">
        <v>28</v>
      </c>
      <c r="D11" s="32" t="s">
        <v>29</v>
      </c>
      <c r="E11" s="30" t="s">
        <v>30</v>
      </c>
      <c r="F11" s="31" t="s">
        <v>31</v>
      </c>
      <c r="G11" s="31" t="s">
        <v>32</v>
      </c>
      <c r="H11" s="30" t="s">
        <v>33</v>
      </c>
      <c r="I11" s="31" t="s">
        <v>34</v>
      </c>
      <c r="J11" s="33" t="s">
        <v>35</v>
      </c>
      <c r="K11" s="31" t="s">
        <v>36</v>
      </c>
      <c r="L11" s="31" t="s">
        <v>37</v>
      </c>
      <c r="M11" s="32" t="s">
        <v>38</v>
      </c>
      <c r="N11" s="31" t="s">
        <v>39</v>
      </c>
      <c r="O11" s="31" t="s">
        <v>40</v>
      </c>
      <c r="P11" s="31" t="s">
        <v>41</v>
      </c>
      <c r="Q11" s="34" t="s">
        <v>42</v>
      </c>
      <c r="R11" s="19"/>
      <c r="S11" s="19"/>
      <c r="T11" s="19"/>
    </row>
    <row r="12" spans="1:20" x14ac:dyDescent="0.25">
      <c r="A12">
        <v>14</v>
      </c>
      <c r="B12" t="s">
        <v>43</v>
      </c>
      <c r="C12" t="s">
        <v>44</v>
      </c>
      <c r="D12" s="35">
        <v>67</v>
      </c>
      <c r="E12" s="36">
        <f t="shared" ref="E12:E24" si="0">D12+$G$4</f>
        <v>45692</v>
      </c>
      <c r="F12" s="35">
        <v>68</v>
      </c>
      <c r="G12" s="36">
        <f t="shared" ref="G12:G24" si="1">F12+$G$4</f>
        <v>45693</v>
      </c>
      <c r="H12" s="35">
        <v>225.99999999999997</v>
      </c>
      <c r="I12" s="35">
        <v>119</v>
      </c>
      <c r="J12" s="37">
        <v>0.08</v>
      </c>
      <c r="K12" s="35">
        <v>54390.75</v>
      </c>
      <c r="L12" s="37">
        <v>0.99</v>
      </c>
      <c r="M12" s="37">
        <v>338.6</v>
      </c>
      <c r="N12" s="37">
        <v>66.099999999999994</v>
      </c>
      <c r="O12" s="37">
        <v>19.75</v>
      </c>
      <c r="P12" s="35">
        <v>10831.27</v>
      </c>
      <c r="Q12" t="s">
        <v>45</v>
      </c>
    </row>
    <row r="13" spans="1:20" x14ac:dyDescent="0.25">
      <c r="A13">
        <v>6</v>
      </c>
      <c r="B13" t="s">
        <v>46</v>
      </c>
      <c r="C13" t="s">
        <v>47</v>
      </c>
      <c r="D13" s="35">
        <v>66.25</v>
      </c>
      <c r="E13" s="36">
        <f t="shared" si="0"/>
        <v>45691.25</v>
      </c>
      <c r="F13" s="35">
        <v>67.25</v>
      </c>
      <c r="G13" s="36">
        <f t="shared" si="1"/>
        <v>45692.25</v>
      </c>
      <c r="H13" s="35">
        <v>218.00000000000003</v>
      </c>
      <c r="I13" s="35">
        <v>100</v>
      </c>
      <c r="J13" s="37">
        <v>7.0000000000000007E-2</v>
      </c>
      <c r="K13" s="35">
        <v>55288.25</v>
      </c>
      <c r="L13" s="37">
        <v>1.03</v>
      </c>
      <c r="M13" s="37">
        <v>341.45</v>
      </c>
      <c r="N13" s="37">
        <v>65.38</v>
      </c>
      <c r="O13" s="37">
        <v>20.329999999999998</v>
      </c>
      <c r="P13" s="35">
        <v>10151</v>
      </c>
      <c r="Q13" t="s">
        <v>48</v>
      </c>
    </row>
    <row r="14" spans="1:20" x14ac:dyDescent="0.25">
      <c r="A14">
        <v>16</v>
      </c>
      <c r="B14" t="s">
        <v>49</v>
      </c>
      <c r="C14" t="s">
        <v>50</v>
      </c>
      <c r="D14" s="35">
        <v>67.75</v>
      </c>
      <c r="E14" s="36">
        <f t="shared" si="0"/>
        <v>45692.75</v>
      </c>
      <c r="F14" s="35">
        <v>68.75</v>
      </c>
      <c r="G14" s="36">
        <f t="shared" si="1"/>
        <v>45693.75</v>
      </c>
      <c r="H14" s="35">
        <v>210</v>
      </c>
      <c r="I14" s="35">
        <v>100</v>
      </c>
      <c r="J14" s="37">
        <v>0.09</v>
      </c>
      <c r="K14" s="35">
        <v>53685.75</v>
      </c>
      <c r="L14" s="37">
        <v>1</v>
      </c>
      <c r="M14" s="37">
        <v>439.25</v>
      </c>
      <c r="N14" s="37">
        <v>56.65</v>
      </c>
      <c r="O14" s="37">
        <v>25.73</v>
      </c>
      <c r="P14" s="35">
        <v>9743.3700000000008</v>
      </c>
      <c r="Q14" t="s">
        <v>51</v>
      </c>
    </row>
    <row r="15" spans="1:20" x14ac:dyDescent="0.25">
      <c r="A15">
        <v>17</v>
      </c>
      <c r="B15" t="s">
        <v>49</v>
      </c>
      <c r="C15" t="s">
        <v>82</v>
      </c>
      <c r="D15" s="35">
        <v>70.5</v>
      </c>
      <c r="E15" s="36">
        <f t="shared" si="0"/>
        <v>45695.5</v>
      </c>
      <c r="F15" s="35">
        <v>71</v>
      </c>
      <c r="G15" s="36">
        <f t="shared" si="1"/>
        <v>45696</v>
      </c>
      <c r="H15" s="35">
        <v>194</v>
      </c>
      <c r="I15" s="35">
        <v>90</v>
      </c>
      <c r="J15" s="37">
        <v>0.73</v>
      </c>
      <c r="K15" s="35">
        <v>51987</v>
      </c>
      <c r="L15" s="37">
        <v>1.04</v>
      </c>
      <c r="M15" s="37">
        <v>481</v>
      </c>
      <c r="N15" s="37">
        <v>54.43</v>
      </c>
      <c r="O15" s="37">
        <v>28.15</v>
      </c>
      <c r="P15" s="35">
        <v>9699.77</v>
      </c>
      <c r="Q15" t="s">
        <v>52</v>
      </c>
    </row>
    <row r="16" spans="1:20" x14ac:dyDescent="0.25">
      <c r="A16">
        <v>15</v>
      </c>
      <c r="B16" t="s">
        <v>43</v>
      </c>
      <c r="C16" t="s">
        <v>53</v>
      </c>
      <c r="D16" s="35">
        <v>67</v>
      </c>
      <c r="E16" s="36">
        <f t="shared" si="0"/>
        <v>45692</v>
      </c>
      <c r="F16" s="35">
        <v>68</v>
      </c>
      <c r="G16" s="36">
        <f t="shared" si="1"/>
        <v>45693</v>
      </c>
      <c r="H16" s="35">
        <v>214</v>
      </c>
      <c r="I16" s="35">
        <v>110.00000000000001</v>
      </c>
      <c r="J16" s="37">
        <v>0.17</v>
      </c>
      <c r="K16" s="35">
        <v>54487</v>
      </c>
      <c r="L16" s="37">
        <v>1.05</v>
      </c>
      <c r="M16" s="37">
        <v>345.4</v>
      </c>
      <c r="N16" s="37">
        <v>62.75</v>
      </c>
      <c r="O16" s="37">
        <v>21.23</v>
      </c>
      <c r="P16" s="35">
        <v>9461.18</v>
      </c>
      <c r="Q16" t="s">
        <v>54</v>
      </c>
    </row>
    <row r="17" spans="1:17" x14ac:dyDescent="0.25">
      <c r="A17">
        <v>1</v>
      </c>
      <c r="B17" t="s">
        <v>46</v>
      </c>
      <c r="C17" t="s">
        <v>55</v>
      </c>
      <c r="D17" s="35">
        <v>67</v>
      </c>
      <c r="E17" s="36">
        <f t="shared" si="0"/>
        <v>45692</v>
      </c>
      <c r="F17" s="35">
        <v>68</v>
      </c>
      <c r="G17" s="36">
        <f t="shared" si="1"/>
        <v>45693</v>
      </c>
      <c r="H17" s="35">
        <v>211</v>
      </c>
      <c r="I17" s="35">
        <v>98</v>
      </c>
      <c r="J17" s="37">
        <v>0.09</v>
      </c>
      <c r="K17" s="35">
        <v>53685.75</v>
      </c>
      <c r="L17" s="37">
        <v>0.97</v>
      </c>
      <c r="M17" s="37">
        <v>349.38</v>
      </c>
      <c r="N17" s="37">
        <v>61.45</v>
      </c>
      <c r="O17" s="37">
        <v>21.43</v>
      </c>
      <c r="P17" s="35">
        <v>9235.59</v>
      </c>
      <c r="Q17" t="s">
        <v>56</v>
      </c>
    </row>
    <row r="18" spans="1:17" x14ac:dyDescent="0.25">
      <c r="A18">
        <v>4</v>
      </c>
      <c r="B18" t="s">
        <v>46</v>
      </c>
      <c r="C18" t="s">
        <v>57</v>
      </c>
      <c r="D18" s="35">
        <v>74.25</v>
      </c>
      <c r="E18" s="36">
        <f t="shared" si="0"/>
        <v>45699.25</v>
      </c>
      <c r="F18" s="35">
        <v>76.25</v>
      </c>
      <c r="G18" s="36">
        <f t="shared" si="1"/>
        <v>45701.25</v>
      </c>
      <c r="H18" s="35">
        <v>204</v>
      </c>
      <c r="I18" s="35">
        <v>99</v>
      </c>
      <c r="J18" s="37">
        <v>0.42</v>
      </c>
      <c r="K18" s="35">
        <v>56089.5</v>
      </c>
      <c r="L18" s="37">
        <v>0.97</v>
      </c>
      <c r="M18" s="37">
        <v>495.78</v>
      </c>
      <c r="N18" s="37">
        <v>56.4</v>
      </c>
      <c r="O18" s="37">
        <v>27.6</v>
      </c>
      <c r="P18" s="35">
        <v>9200.93</v>
      </c>
      <c r="Q18" t="s">
        <v>56</v>
      </c>
    </row>
    <row r="19" spans="1:17" x14ac:dyDescent="0.25">
      <c r="A19">
        <v>18</v>
      </c>
      <c r="B19" t="s">
        <v>49</v>
      </c>
      <c r="C19" t="s">
        <v>58</v>
      </c>
      <c r="D19" s="35">
        <v>71</v>
      </c>
      <c r="E19" s="36">
        <f t="shared" si="0"/>
        <v>45696</v>
      </c>
      <c r="F19" s="35">
        <v>71</v>
      </c>
      <c r="G19" s="36">
        <f t="shared" si="1"/>
        <v>45696</v>
      </c>
      <c r="H19" s="35">
        <v>198</v>
      </c>
      <c r="I19" s="35">
        <v>95</v>
      </c>
      <c r="J19" s="37">
        <v>0.59</v>
      </c>
      <c r="K19" s="35">
        <v>55288.25</v>
      </c>
      <c r="L19" s="37">
        <v>1</v>
      </c>
      <c r="M19" s="37">
        <v>471.93</v>
      </c>
      <c r="N19" s="37">
        <v>54.4</v>
      </c>
      <c r="O19" s="37">
        <v>28.18</v>
      </c>
      <c r="P19" s="35">
        <v>9062.09</v>
      </c>
      <c r="Q19" t="s">
        <v>59</v>
      </c>
    </row>
    <row r="20" spans="1:17" x14ac:dyDescent="0.25">
      <c r="A20">
        <v>5</v>
      </c>
      <c r="B20" t="s">
        <v>46</v>
      </c>
      <c r="C20" t="s">
        <v>60</v>
      </c>
      <c r="D20" s="35">
        <v>68</v>
      </c>
      <c r="E20" s="36">
        <f t="shared" si="0"/>
        <v>45693</v>
      </c>
      <c r="F20" s="35">
        <v>69</v>
      </c>
      <c r="G20" s="36">
        <f t="shared" si="1"/>
        <v>45694</v>
      </c>
      <c r="H20" s="35">
        <v>225</v>
      </c>
      <c r="I20" s="35">
        <v>104</v>
      </c>
      <c r="J20" s="37">
        <v>7.0000000000000007E-2</v>
      </c>
      <c r="K20" s="35">
        <v>54487</v>
      </c>
      <c r="L20" s="37">
        <v>1</v>
      </c>
      <c r="M20" s="37">
        <v>353.5</v>
      </c>
      <c r="N20" s="37">
        <v>54.6</v>
      </c>
      <c r="O20" s="37">
        <v>26.13</v>
      </c>
      <c r="P20" s="35">
        <v>9028.9500000000007</v>
      </c>
      <c r="Q20" t="s">
        <v>61</v>
      </c>
    </row>
    <row r="21" spans="1:17" x14ac:dyDescent="0.25">
      <c r="A21">
        <v>3</v>
      </c>
      <c r="B21" t="s">
        <v>46</v>
      </c>
      <c r="C21" t="s">
        <v>62</v>
      </c>
      <c r="D21" s="35">
        <v>70.25</v>
      </c>
      <c r="E21" s="36">
        <f t="shared" si="0"/>
        <v>45695.25</v>
      </c>
      <c r="F21" s="35">
        <v>71.5</v>
      </c>
      <c r="G21" s="36">
        <f t="shared" si="1"/>
        <v>45696.5</v>
      </c>
      <c r="H21" s="35">
        <v>216</v>
      </c>
      <c r="I21" s="35">
        <v>111.00000000000001</v>
      </c>
      <c r="J21" s="37">
        <v>0.08</v>
      </c>
      <c r="K21" s="35">
        <v>52788.25</v>
      </c>
      <c r="L21" s="37">
        <v>1.06</v>
      </c>
      <c r="M21" s="37">
        <v>402.78</v>
      </c>
      <c r="N21" s="37">
        <v>61.63</v>
      </c>
      <c r="O21" s="37">
        <v>22.4</v>
      </c>
      <c r="P21" s="35">
        <v>8756.14</v>
      </c>
      <c r="Q21" t="s">
        <v>63</v>
      </c>
    </row>
    <row r="22" spans="1:17" x14ac:dyDescent="0.25">
      <c r="A22">
        <v>8</v>
      </c>
      <c r="B22" t="s">
        <v>64</v>
      </c>
      <c r="C22" t="s">
        <v>83</v>
      </c>
      <c r="D22" s="35">
        <v>69.25</v>
      </c>
      <c r="E22" s="36">
        <f t="shared" si="0"/>
        <v>45694.25</v>
      </c>
      <c r="F22" s="35">
        <v>70.5</v>
      </c>
      <c r="G22" s="36">
        <f t="shared" si="1"/>
        <v>45695.5</v>
      </c>
      <c r="H22" s="35">
        <v>221</v>
      </c>
      <c r="I22" s="35">
        <v>108</v>
      </c>
      <c r="J22" s="37">
        <v>0.32</v>
      </c>
      <c r="K22" s="35">
        <v>53884.5</v>
      </c>
      <c r="L22" s="37">
        <v>1.23</v>
      </c>
      <c r="M22" s="37">
        <v>369.23</v>
      </c>
      <c r="N22" s="37">
        <v>52.7</v>
      </c>
      <c r="O22" s="37">
        <v>29.4</v>
      </c>
      <c r="P22" s="35">
        <v>8690.65</v>
      </c>
      <c r="Q22" t="s">
        <v>63</v>
      </c>
    </row>
    <row r="23" spans="1:17" x14ac:dyDescent="0.25">
      <c r="A23">
        <v>2</v>
      </c>
      <c r="B23" t="s">
        <v>46</v>
      </c>
      <c r="C23" t="s">
        <v>65</v>
      </c>
      <c r="D23" s="35">
        <v>69</v>
      </c>
      <c r="E23" s="36">
        <f t="shared" si="0"/>
        <v>45694</v>
      </c>
      <c r="F23" s="35">
        <v>70.75</v>
      </c>
      <c r="G23" s="36">
        <f t="shared" si="1"/>
        <v>45695.75</v>
      </c>
      <c r="H23" s="35">
        <v>218.00000000000003</v>
      </c>
      <c r="I23" s="35">
        <v>101</v>
      </c>
      <c r="J23" s="37">
        <v>0.05</v>
      </c>
      <c r="K23" s="35">
        <v>49782</v>
      </c>
      <c r="L23" s="37">
        <v>0.93</v>
      </c>
      <c r="M23" s="37">
        <v>446.25</v>
      </c>
      <c r="N23" s="37">
        <v>62.38</v>
      </c>
      <c r="O23" s="37">
        <v>21.98</v>
      </c>
      <c r="P23" s="35">
        <v>8177.95</v>
      </c>
      <c r="Q23" t="s">
        <v>66</v>
      </c>
    </row>
    <row r="24" spans="1:17" x14ac:dyDescent="0.25">
      <c r="A24">
        <v>7</v>
      </c>
      <c r="B24" t="s">
        <v>46</v>
      </c>
      <c r="C24" t="s">
        <v>67</v>
      </c>
      <c r="D24" s="35">
        <v>68.25</v>
      </c>
      <c r="E24" s="36">
        <f t="shared" si="0"/>
        <v>45693.25</v>
      </c>
      <c r="F24" s="35">
        <v>69.75</v>
      </c>
      <c r="G24" s="36">
        <f t="shared" si="1"/>
        <v>45694.75</v>
      </c>
      <c r="H24" s="35">
        <v>216</v>
      </c>
      <c r="I24" s="35">
        <v>108</v>
      </c>
      <c r="J24" s="37">
        <v>0.13</v>
      </c>
      <c r="K24" s="35">
        <v>52083.25</v>
      </c>
      <c r="L24" s="37">
        <v>0.92</v>
      </c>
      <c r="M24" s="37">
        <v>317.27999999999997</v>
      </c>
      <c r="N24" s="37">
        <v>62.58</v>
      </c>
      <c r="O24" s="37">
        <v>23.5</v>
      </c>
      <c r="P24" s="35">
        <v>6635.24</v>
      </c>
      <c r="Q24" t="s">
        <v>68</v>
      </c>
    </row>
    <row r="25" spans="1:17" x14ac:dyDescent="0.25">
      <c r="A25" s="7"/>
      <c r="B25" s="38"/>
      <c r="C25" s="38"/>
      <c r="D25" s="39"/>
      <c r="E25" s="40"/>
      <c r="F25" s="41"/>
      <c r="G25" s="40"/>
      <c r="H25" s="40"/>
      <c r="I25" s="40"/>
      <c r="J25" s="39"/>
      <c r="K25" s="39"/>
      <c r="L25" s="39"/>
      <c r="M25" s="39"/>
      <c r="N25" s="39"/>
      <c r="O25" s="39"/>
      <c r="P25" s="39"/>
      <c r="Q25" s="41"/>
    </row>
    <row r="26" spans="1:17" x14ac:dyDescent="0.25">
      <c r="A26" s="2"/>
      <c r="B26" s="2"/>
      <c r="C26" s="2"/>
      <c r="D26" s="2"/>
      <c r="E26" s="2"/>
      <c r="F26" s="2"/>
      <c r="G26" s="2"/>
      <c r="H26" s="42" t="s">
        <v>23</v>
      </c>
      <c r="I26" s="43"/>
      <c r="J26" s="28"/>
      <c r="K26" s="2"/>
      <c r="L26" s="2"/>
      <c r="M26" s="2"/>
      <c r="N26" s="2"/>
      <c r="O26" s="2"/>
      <c r="P26" s="44" t="s">
        <v>25</v>
      </c>
    </row>
    <row r="27" spans="1:17" x14ac:dyDescent="0.25">
      <c r="A27" s="25"/>
      <c r="B27" s="26"/>
      <c r="C27" s="26"/>
      <c r="D27" s="31" t="s">
        <v>29</v>
      </c>
      <c r="E27" s="30" t="s">
        <v>30</v>
      </c>
      <c r="F27" s="31" t="s">
        <v>31</v>
      </c>
      <c r="G27" s="30" t="s">
        <v>32</v>
      </c>
      <c r="H27" s="30" t="s">
        <v>33</v>
      </c>
      <c r="I27" s="31" t="s">
        <v>34</v>
      </c>
      <c r="J27" s="33" t="s">
        <v>35</v>
      </c>
      <c r="K27" s="31" t="s">
        <v>36</v>
      </c>
      <c r="L27" s="32" t="s">
        <v>37</v>
      </c>
      <c r="M27" s="31" t="s">
        <v>38</v>
      </c>
      <c r="N27" s="31" t="s">
        <v>39</v>
      </c>
      <c r="O27" s="31" t="s">
        <v>69</v>
      </c>
      <c r="P27" s="31" t="s">
        <v>41</v>
      </c>
    </row>
    <row r="28" spans="1:17" x14ac:dyDescent="0.25">
      <c r="A28" s="25"/>
      <c r="B28" s="26"/>
      <c r="C28" s="44" t="s">
        <v>70</v>
      </c>
      <c r="D28" s="45">
        <f t="shared" ref="D28:P28" si="2">AVERAGE(D12:D24)</f>
        <v>68.884615384615387</v>
      </c>
      <c r="E28" s="46">
        <f t="shared" si="2"/>
        <v>45693.884615384617</v>
      </c>
      <c r="F28" s="45">
        <f t="shared" si="2"/>
        <v>69.980769230769226</v>
      </c>
      <c r="G28" s="46">
        <f t="shared" si="2"/>
        <v>45694.980769230766</v>
      </c>
      <c r="H28" s="45">
        <f t="shared" si="2"/>
        <v>213.15384615384616</v>
      </c>
      <c r="I28" s="45">
        <f t="shared" si="2"/>
        <v>103.30769230769231</v>
      </c>
      <c r="J28" s="47">
        <f t="shared" si="2"/>
        <v>0.22230769230769226</v>
      </c>
      <c r="K28" s="45">
        <f t="shared" si="2"/>
        <v>53686.711538461539</v>
      </c>
      <c r="L28" s="47">
        <f t="shared" si="2"/>
        <v>1.0146153846153847</v>
      </c>
      <c r="M28" s="47">
        <f t="shared" si="2"/>
        <v>396.29461538461533</v>
      </c>
      <c r="N28" s="47">
        <f t="shared" si="2"/>
        <v>59.342307692307699</v>
      </c>
      <c r="O28" s="47">
        <f t="shared" si="2"/>
        <v>24.293076923076924</v>
      </c>
      <c r="P28" s="45">
        <f t="shared" si="2"/>
        <v>9128.7792307692307</v>
      </c>
    </row>
    <row r="29" spans="1:17" x14ac:dyDescent="0.25">
      <c r="A29" s="25"/>
      <c r="B29" s="26"/>
      <c r="C29" s="44" t="s">
        <v>71</v>
      </c>
      <c r="D29" s="48">
        <v>1.15676</v>
      </c>
      <c r="E29" s="49"/>
      <c r="F29" s="48">
        <v>1.15961</v>
      </c>
      <c r="G29" s="49"/>
      <c r="H29" s="50">
        <v>7.851</v>
      </c>
      <c r="I29" s="50">
        <v>11.106999999999999</v>
      </c>
      <c r="J29" s="51">
        <v>0.2369</v>
      </c>
      <c r="K29" s="48">
        <v>5273.8873800000001</v>
      </c>
      <c r="L29" s="48">
        <v>0.14702000000000001</v>
      </c>
      <c r="M29" s="48">
        <v>29.506609999999998</v>
      </c>
      <c r="N29" s="48">
        <v>2.25745</v>
      </c>
      <c r="O29" s="48">
        <v>1.4375899999999999</v>
      </c>
      <c r="P29" s="48">
        <v>644.85573999999997</v>
      </c>
    </row>
    <row r="30" spans="1:17" x14ac:dyDescent="0.25">
      <c r="A30" s="25"/>
      <c r="B30" s="26"/>
      <c r="C30" s="44" t="s">
        <v>72</v>
      </c>
      <c r="D30" s="52">
        <v>1.17</v>
      </c>
      <c r="E30" s="49"/>
      <c r="F30" s="53">
        <v>1.1599999999999999</v>
      </c>
      <c r="G30" s="49"/>
      <c r="H30" s="52">
        <v>2.57</v>
      </c>
      <c r="I30" s="52">
        <v>7.51</v>
      </c>
      <c r="J30" s="54">
        <v>74.83</v>
      </c>
      <c r="K30" s="55">
        <v>6.85</v>
      </c>
      <c r="L30" s="55">
        <v>10.11</v>
      </c>
      <c r="M30" s="55">
        <v>5.19</v>
      </c>
      <c r="N30" s="55">
        <v>2.65</v>
      </c>
      <c r="O30" s="55">
        <v>4.13</v>
      </c>
      <c r="P30" s="53">
        <v>4.93</v>
      </c>
    </row>
    <row r="31" spans="1:17" x14ac:dyDescent="0.25">
      <c r="A31" s="25"/>
      <c r="B31" s="26"/>
      <c r="C31" s="44" t="s">
        <v>73</v>
      </c>
      <c r="D31" s="45">
        <f t="shared" ref="D31:O31" si="3">MAX(D12:D24)</f>
        <v>74.25</v>
      </c>
      <c r="E31" s="46">
        <f t="shared" si="3"/>
        <v>45699.25</v>
      </c>
      <c r="F31" s="45">
        <f t="shared" si="3"/>
        <v>76.25</v>
      </c>
      <c r="G31" s="46">
        <f t="shared" si="3"/>
        <v>45701.25</v>
      </c>
      <c r="H31" s="45">
        <f t="shared" si="3"/>
        <v>225.99999999999997</v>
      </c>
      <c r="I31" s="45">
        <f t="shared" si="3"/>
        <v>119</v>
      </c>
      <c r="J31" s="47">
        <f t="shared" si="3"/>
        <v>0.73</v>
      </c>
      <c r="K31" s="45">
        <f t="shared" si="3"/>
        <v>56089.5</v>
      </c>
      <c r="L31" s="47">
        <f t="shared" si="3"/>
        <v>1.23</v>
      </c>
      <c r="M31" s="47">
        <f t="shared" si="3"/>
        <v>495.78</v>
      </c>
      <c r="N31" s="47">
        <f t="shared" si="3"/>
        <v>66.099999999999994</v>
      </c>
      <c r="O31" s="47">
        <f t="shared" si="3"/>
        <v>29.4</v>
      </c>
      <c r="P31" s="45">
        <f>MAX(P12:P24)</f>
        <v>10831.27</v>
      </c>
    </row>
    <row r="32" spans="1:17" x14ac:dyDescent="0.25">
      <c r="A32" s="25"/>
      <c r="B32" s="26"/>
      <c r="C32" s="44" t="s">
        <v>74</v>
      </c>
      <c r="D32" s="45">
        <f t="shared" ref="D32:O32" si="4">MIN(D12:D24)</f>
        <v>66.25</v>
      </c>
      <c r="E32" s="46">
        <f t="shared" si="4"/>
        <v>45691.25</v>
      </c>
      <c r="F32" s="45">
        <f t="shared" si="4"/>
        <v>67.25</v>
      </c>
      <c r="G32" s="46">
        <f t="shared" si="4"/>
        <v>45692.25</v>
      </c>
      <c r="H32" s="45">
        <f t="shared" si="4"/>
        <v>194</v>
      </c>
      <c r="I32" s="45">
        <f t="shared" si="4"/>
        <v>90</v>
      </c>
      <c r="J32" s="47">
        <f t="shared" si="4"/>
        <v>0.05</v>
      </c>
      <c r="K32" s="45">
        <f t="shared" si="4"/>
        <v>49782</v>
      </c>
      <c r="L32" s="47">
        <f t="shared" si="4"/>
        <v>0.92</v>
      </c>
      <c r="M32" s="47">
        <f t="shared" si="4"/>
        <v>317.27999999999997</v>
      </c>
      <c r="N32" s="47">
        <f t="shared" si="4"/>
        <v>52.7</v>
      </c>
      <c r="O32" s="47">
        <f t="shared" si="4"/>
        <v>19.75</v>
      </c>
      <c r="P32" s="45">
        <f>MIN(P12:P24)</f>
        <v>6635.24</v>
      </c>
    </row>
    <row r="33" spans="1:17" ht="18.75" x14ac:dyDescent="0.3">
      <c r="A33" s="56"/>
      <c r="B33" s="57"/>
      <c r="C33" s="58"/>
      <c r="D33" s="59" t="s">
        <v>75</v>
      </c>
      <c r="E33" s="59"/>
      <c r="F33" s="59" t="s">
        <v>75</v>
      </c>
      <c r="G33" s="60"/>
      <c r="H33" s="59" t="s">
        <v>75</v>
      </c>
      <c r="I33" s="59" t="s">
        <v>75</v>
      </c>
      <c r="J33" s="59" t="s">
        <v>75</v>
      </c>
      <c r="K33" s="59" t="s">
        <v>76</v>
      </c>
      <c r="L33" s="59" t="s">
        <v>75</v>
      </c>
      <c r="M33" s="59" t="s">
        <v>75</v>
      </c>
      <c r="N33" s="59" t="s">
        <v>75</v>
      </c>
      <c r="O33" s="59" t="s">
        <v>75</v>
      </c>
      <c r="P33" s="59" t="s">
        <v>75</v>
      </c>
    </row>
    <row r="34" spans="1:17" x14ac:dyDescent="0.25">
      <c r="A34" s="7"/>
      <c r="B34" s="63" t="s">
        <v>77</v>
      </c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</row>
    <row r="35" spans="1:17" x14ac:dyDescent="0.25">
      <c r="A35" s="7"/>
      <c r="B35" s="63" t="s">
        <v>78</v>
      </c>
      <c r="C35" s="63"/>
      <c r="D35" s="63"/>
      <c r="E35" s="63"/>
      <c r="F35" s="63"/>
      <c r="G35" s="64"/>
      <c r="H35" s="64"/>
      <c r="I35" s="64"/>
      <c r="J35" s="21"/>
      <c r="K35" s="21"/>
      <c r="L35" s="21"/>
      <c r="M35" s="21"/>
      <c r="N35" s="21"/>
      <c r="O35" s="21"/>
      <c r="P35" s="21"/>
      <c r="Q35" s="21"/>
    </row>
    <row r="36" spans="1:17" x14ac:dyDescent="0.25">
      <c r="A36" s="7"/>
      <c r="B36" s="63" t="s">
        <v>79</v>
      </c>
      <c r="C36" s="63"/>
      <c r="D36" s="63"/>
      <c r="E36" s="63"/>
      <c r="F36" s="21"/>
      <c r="G36" s="20"/>
      <c r="H36" s="20"/>
      <c r="I36" s="20"/>
      <c r="J36" s="21"/>
      <c r="K36" s="21"/>
      <c r="L36" s="21"/>
      <c r="M36" s="21"/>
      <c r="N36" s="21"/>
      <c r="O36" s="21"/>
      <c r="P36" s="21"/>
      <c r="Q36" s="21"/>
    </row>
    <row r="37" spans="1:17" x14ac:dyDescent="0.25">
      <c r="A37" s="7"/>
      <c r="B37" s="20" t="s">
        <v>80</v>
      </c>
      <c r="C37" s="20"/>
      <c r="D37" s="20"/>
      <c r="E37" s="20"/>
      <c r="F37" s="20"/>
      <c r="G37" s="20"/>
      <c r="H37" s="20"/>
      <c r="I37" s="20"/>
      <c r="J37" s="20"/>
      <c r="K37" s="20"/>
      <c r="L37" s="21"/>
      <c r="M37" s="21"/>
      <c r="N37" s="21"/>
      <c r="O37" s="21"/>
      <c r="P37" s="21"/>
      <c r="Q37" s="21"/>
    </row>
    <row r="38" spans="1:17" x14ac:dyDescent="0.25">
      <c r="A38" s="7"/>
      <c r="B38" s="20" t="s">
        <v>81</v>
      </c>
      <c r="C38" s="61"/>
      <c r="D38" s="21"/>
      <c r="E38" s="20"/>
      <c r="F38" s="21"/>
      <c r="G38" s="20"/>
      <c r="H38" s="20"/>
      <c r="I38" s="20"/>
      <c r="J38" s="2"/>
      <c r="K38" s="2"/>
      <c r="L38" s="21"/>
      <c r="M38" s="21"/>
      <c r="N38" s="21"/>
      <c r="O38" s="21"/>
      <c r="P38" s="21"/>
      <c r="Q38" s="21"/>
    </row>
  </sheetData>
  <mergeCells count="5">
    <mergeCell ref="D1:N1"/>
    <mergeCell ref="B34:Q34"/>
    <mergeCell ref="B35:I35"/>
    <mergeCell ref="B36:E36"/>
    <mergeCell ref="H10:I1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Dionisio Martinez</dc:creator>
  <cp:lastModifiedBy>Dionisio Martinez</cp:lastModifiedBy>
  <dcterms:created xsi:type="dcterms:W3CDTF">2025-07-04T16:22:07Z</dcterms:created>
  <dcterms:modified xsi:type="dcterms:W3CDTF">2025-09-15T18:24:03Z</dcterms:modified>
</cp:coreProperties>
</file>